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60" windowWidth="28035" windowHeight="12780"/>
  </bookViews>
  <sheets>
    <sheet name="昼" sheetId="1" r:id="rId1"/>
  </sheets>
  <definedNames>
    <definedName name="_xlnm.Print_Area" localSheetId="0">昼!$A$3:$P$19</definedName>
  </definedNames>
  <calcPr calcId="145621"/>
</workbook>
</file>

<file path=xl/calcChain.xml><?xml version="1.0" encoding="utf-8"?>
<calcChain xmlns="http://schemas.openxmlformats.org/spreadsheetml/2006/main">
  <c r="M9" i="1" l="1"/>
  <c r="O9" i="1" s="1"/>
  <c r="M10" i="1"/>
  <c r="O10" i="1" s="1"/>
  <c r="M11" i="1"/>
  <c r="O11" i="1" s="1"/>
  <c r="M12" i="1"/>
  <c r="O12" i="1" s="1"/>
  <c r="M13" i="1"/>
  <c r="M14" i="1"/>
  <c r="O14" i="1" s="1"/>
  <c r="O13" i="1" l="1"/>
  <c r="O15" i="1" s="1"/>
  <c r="M15" i="1"/>
  <c r="M16" i="1" s="1"/>
  <c r="E18" i="1" l="1"/>
  <c r="H18" i="1" s="1"/>
  <c r="J18" i="1" s="1"/>
</calcChain>
</file>

<file path=xl/comments1.xml><?xml version="1.0" encoding="utf-8"?>
<comments xmlns="http://schemas.openxmlformats.org/spreadsheetml/2006/main">
  <authors>
    <author>吉岡　翔一</author>
  </authors>
  <commentList>
    <comment ref="M15" authorId="0">
      <text>
        <r>
          <rPr>
            <b/>
            <sz val="9"/>
            <color indexed="81"/>
            <rFont val="ＭＳ Ｐゴシック"/>
            <family val="3"/>
            <charset val="128"/>
          </rPr>
          <t>最大休学可能月数は
36ヶ月(3年)です</t>
        </r>
      </text>
    </comment>
  </commentList>
</comments>
</file>

<file path=xl/sharedStrings.xml><?xml version="1.0" encoding="utf-8"?>
<sst xmlns="http://schemas.openxmlformats.org/spreadsheetml/2006/main" count="68" uniqueCount="20">
  <si>
    <t>年</t>
    <rPh sb="0" eb="1">
      <t>ネン</t>
    </rPh>
    <phoneticPr fontId="1"/>
  </si>
  <si>
    <t>月</t>
    <rPh sb="0" eb="1">
      <t>ガツ</t>
    </rPh>
    <phoneticPr fontId="1"/>
  </si>
  <si>
    <t>日</t>
    <rPh sb="0" eb="1">
      <t>ニチ</t>
    </rPh>
    <phoneticPr fontId="1"/>
  </si>
  <si>
    <t>卒業可能年月日</t>
    <rPh sb="0" eb="2">
      <t>ソツギョウ</t>
    </rPh>
    <rPh sb="2" eb="4">
      <t>カノウ</t>
    </rPh>
    <rPh sb="4" eb="7">
      <t>ネンガッピ</t>
    </rPh>
    <phoneticPr fontId="1"/>
  </si>
  <si>
    <t>休学開始年月日</t>
    <rPh sb="0" eb="2">
      <t>キュウガク</t>
    </rPh>
    <rPh sb="2" eb="4">
      <t>カイシ</t>
    </rPh>
    <rPh sb="4" eb="7">
      <t>ネンガッピ</t>
    </rPh>
    <phoneticPr fontId="1"/>
  </si>
  <si>
    <t>ヶ月</t>
    <rPh sb="1" eb="2">
      <t>ゲツ</t>
    </rPh>
    <phoneticPr fontId="1"/>
  </si>
  <si>
    <t>入学年</t>
    <rPh sb="0" eb="2">
      <t>ニュウガク</t>
    </rPh>
    <rPh sb="2" eb="3">
      <t>トシ</t>
    </rPh>
    <phoneticPr fontId="1"/>
  </si>
  <si>
    <t>※ 黄色の部分のみ，入力してください</t>
    <rPh sb="2" eb="4">
      <t>キイロ</t>
    </rPh>
    <rPh sb="5" eb="7">
      <t>ブブン</t>
    </rPh>
    <rPh sb="10" eb="12">
      <t>ニュウリョク</t>
    </rPh>
    <phoneticPr fontId="1"/>
  </si>
  <si>
    <r>
      <t>※ 全卒業要件単位数を修得した場合の</t>
    </r>
    <r>
      <rPr>
        <b/>
        <u/>
        <sz val="14"/>
        <color rgb="FFFF0000"/>
        <rFont val="ＭＳ Ｐゴシック"/>
        <family val="3"/>
        <charset val="128"/>
        <scheme val="minor"/>
      </rPr>
      <t>最短の</t>
    </r>
    <r>
      <rPr>
        <b/>
        <sz val="14"/>
        <color theme="1"/>
        <rFont val="ＭＳ Ｐゴシック"/>
        <family val="3"/>
        <charset val="128"/>
        <scheme val="minor"/>
      </rPr>
      <t>卒業可能年月日です</t>
    </r>
    <rPh sb="2" eb="3">
      <t>ゼン</t>
    </rPh>
    <rPh sb="3" eb="5">
      <t>ソツギョウ</t>
    </rPh>
    <rPh sb="5" eb="7">
      <t>ヨウケン</t>
    </rPh>
    <rPh sb="7" eb="10">
      <t>タンイスウ</t>
    </rPh>
    <rPh sb="11" eb="13">
      <t>シュウトク</t>
    </rPh>
    <rPh sb="15" eb="17">
      <t>バアイ</t>
    </rPh>
    <rPh sb="18" eb="20">
      <t>サイタン</t>
    </rPh>
    <rPh sb="21" eb="23">
      <t>ソツギョウ</t>
    </rPh>
    <rPh sb="23" eb="25">
      <t>カノウ</t>
    </rPh>
    <rPh sb="25" eb="28">
      <t>ネンガッピ</t>
    </rPh>
    <phoneticPr fontId="1"/>
  </si>
  <si>
    <t>休学した場合の卒業年月日計算表</t>
    <rPh sb="0" eb="2">
      <t>キュウガク</t>
    </rPh>
    <rPh sb="4" eb="6">
      <t>バアイ</t>
    </rPh>
    <rPh sb="7" eb="9">
      <t>ソツギョウ</t>
    </rPh>
    <rPh sb="9" eb="12">
      <t>ネンガッピ</t>
    </rPh>
    <rPh sb="12" eb="14">
      <t>ケイサン</t>
    </rPh>
    <rPh sb="14" eb="15">
      <t>ヒョウ</t>
    </rPh>
    <phoneticPr fontId="1"/>
  </si>
  <si>
    <t>＜昼間コース用＞</t>
    <rPh sb="1" eb="3">
      <t>チュウカン</t>
    </rPh>
    <rPh sb="6" eb="7">
      <t>ヨウ</t>
    </rPh>
    <phoneticPr fontId="1"/>
  </si>
  <si>
    <t>※ 年を入力するときは，必ず西暦で！</t>
    <rPh sb="2" eb="3">
      <t>トシ</t>
    </rPh>
    <rPh sb="4" eb="6">
      <t>ニュウリョク</t>
    </rPh>
    <rPh sb="12" eb="13">
      <t>カナラ</t>
    </rPh>
    <rPh sb="14" eb="16">
      <t>セイレキ</t>
    </rPh>
    <phoneticPr fontId="1"/>
  </si>
  <si>
    <t>日</t>
  </si>
  <si>
    <t>日</t>
    <rPh sb="0" eb="1">
      <t>ニチ</t>
    </rPh>
    <phoneticPr fontId="1"/>
  </si>
  <si>
    <t>復学年月日（休学終了日の翌日）</t>
    <rPh sb="0" eb="2">
      <t>フクガク</t>
    </rPh>
    <rPh sb="2" eb="5">
      <t>ネンガッピ</t>
    </rPh>
    <rPh sb="6" eb="8">
      <t>キュウガク</t>
    </rPh>
    <rPh sb="8" eb="11">
      <t>シュウリョウビ</t>
    </rPh>
    <rPh sb="12" eb="14">
      <t>ヨクジツ</t>
    </rPh>
    <phoneticPr fontId="1"/>
  </si>
  <si>
    <t>合計休学月(日)数</t>
    <rPh sb="0" eb="2">
      <t>ゴウケイ</t>
    </rPh>
    <rPh sb="2" eb="4">
      <t>キュウガク</t>
    </rPh>
    <rPh sb="4" eb="5">
      <t>ゲツ</t>
    </rPh>
    <rPh sb="6" eb="7">
      <t>ヒ</t>
    </rPh>
    <rPh sb="8" eb="9">
      <t>スウ</t>
    </rPh>
    <phoneticPr fontId="1"/>
  </si>
  <si>
    <t>累積休学月(日)数</t>
    <rPh sb="0" eb="2">
      <t>ルイセキ</t>
    </rPh>
    <rPh sb="2" eb="4">
      <t>キュウガク</t>
    </rPh>
    <rPh sb="4" eb="5">
      <t>ツキ</t>
    </rPh>
    <rPh sb="6" eb="7">
      <t>ヒ</t>
    </rPh>
    <rPh sb="8" eb="9">
      <t>スウ</t>
    </rPh>
    <phoneticPr fontId="1"/>
  </si>
  <si>
    <t>ヶ月</t>
    <rPh sb="1" eb="2">
      <t>ゲツ</t>
    </rPh>
    <phoneticPr fontId="1"/>
  </si>
  <si>
    <t>卒業延期月数</t>
    <rPh sb="0" eb="2">
      <t>ソツギョウ</t>
    </rPh>
    <rPh sb="2" eb="4">
      <t>エンキ</t>
    </rPh>
    <rPh sb="4" eb="5">
      <t>ツキ</t>
    </rPh>
    <rPh sb="5" eb="6">
      <t>スウ</t>
    </rPh>
    <phoneticPr fontId="1"/>
  </si>
  <si>
    <r>
      <t xml:space="preserve">この計算表は，自身が休学した期間を記録するとともに，
休学することによって卒業がいつから可能になるかを確認するためのものです。
休学を承認された場合，最新の休学期間を下表に入力して，印刷またはデータで保管してください。
</t>
    </r>
    <r>
      <rPr>
        <b/>
        <u/>
        <sz val="12"/>
        <color theme="1"/>
        <rFont val="ＭＳ Ｐゴシック"/>
        <family val="3"/>
        <charset val="128"/>
        <scheme val="minor"/>
      </rPr>
      <t xml:space="preserve">
なお，本計算表は，あくまで学生自身の参考用です。
実際に休学する場合は，教務窓口にて必ず確認してください。</t>
    </r>
    <rPh sb="2" eb="5">
      <t>ケイサンヒョウ</t>
    </rPh>
    <rPh sb="7" eb="9">
      <t>ジシン</t>
    </rPh>
    <rPh sb="10" eb="12">
      <t>キュウガク</t>
    </rPh>
    <rPh sb="14" eb="16">
      <t>キカン</t>
    </rPh>
    <rPh sb="17" eb="19">
      <t>キロク</t>
    </rPh>
    <rPh sb="27" eb="29">
      <t>キュウガク</t>
    </rPh>
    <rPh sb="37" eb="39">
      <t>ソツギョウ</t>
    </rPh>
    <rPh sb="44" eb="46">
      <t>カノウ</t>
    </rPh>
    <rPh sb="51" eb="53">
      <t>カクニン</t>
    </rPh>
    <rPh sb="64" eb="66">
      <t>キュウガク</t>
    </rPh>
    <rPh sb="67" eb="69">
      <t>ショウニン</t>
    </rPh>
    <rPh sb="72" eb="74">
      <t>バアイ</t>
    </rPh>
    <rPh sb="75" eb="77">
      <t>サイシン</t>
    </rPh>
    <rPh sb="78" eb="80">
      <t>キュウガク</t>
    </rPh>
    <rPh sb="80" eb="82">
      <t>キカン</t>
    </rPh>
    <rPh sb="83" eb="85">
      <t>カヒョウ</t>
    </rPh>
    <rPh sb="86" eb="88">
      <t>ニュウリョク</t>
    </rPh>
    <rPh sb="91" eb="93">
      <t>インサツ</t>
    </rPh>
    <rPh sb="100" eb="102">
      <t>ホカン</t>
    </rPh>
    <rPh sb="114" eb="115">
      <t>ホン</t>
    </rPh>
    <rPh sb="115" eb="118">
      <t>ケイサンヒョウ</t>
    </rPh>
    <rPh sb="124" eb="126">
      <t>ガクセイ</t>
    </rPh>
    <rPh sb="126" eb="128">
      <t>ジシン</t>
    </rPh>
    <rPh sb="129" eb="132">
      <t>サンコウヨウ</t>
    </rPh>
    <rPh sb="136" eb="138">
      <t>ジッサイ</t>
    </rPh>
    <rPh sb="139" eb="141">
      <t>キュウガク</t>
    </rPh>
    <rPh sb="143" eb="145">
      <t>バアイ</t>
    </rPh>
    <rPh sb="147" eb="149">
      <t>キョウム</t>
    </rPh>
    <rPh sb="149" eb="151">
      <t>マドグチ</t>
    </rPh>
    <rPh sb="153" eb="154">
      <t>カナラ</t>
    </rPh>
    <rPh sb="155" eb="157">
      <t>カクニン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</si>
</sst>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sz val="14"/>
      <color theme="1"/>
      <name val="ＭＳ Ｐゴシック"/>
      <family val="3"/>
      <charset val="128"/>
      <scheme val="minor"/>
    </font>
    <font>
      <b/>
      <sz val="24"/>
      <color theme="1"/>
      <name val="ＭＳ Ｐゴシック"/>
      <family val="3"/>
      <charset val="128"/>
      <scheme val="minor"/>
    </font>
    <font>
      <b/>
      <sz val="14"/>
      <color theme="1"/>
      <name val="ＭＳ Ｐゴシック"/>
      <family val="3"/>
      <charset val="128"/>
      <scheme val="minor"/>
    </font>
    <font>
      <b/>
      <sz val="16"/>
      <color theme="1"/>
      <name val="ＭＳ Ｐゴシック"/>
      <family val="3"/>
      <charset val="128"/>
      <scheme val="minor"/>
    </font>
    <font>
      <b/>
      <sz val="16"/>
      <color rgb="FFFF0000"/>
      <name val="ＭＳ Ｐゴシック"/>
      <family val="3"/>
      <charset val="128"/>
      <scheme val="minor"/>
    </font>
    <font>
      <b/>
      <sz val="18"/>
      <color rgb="FFFF0000"/>
      <name val="ＭＳ Ｐゴシック"/>
      <family val="3"/>
      <charset val="128"/>
      <scheme val="minor"/>
    </font>
    <font>
      <b/>
      <sz val="9"/>
      <color indexed="81"/>
      <name val="ＭＳ Ｐゴシック"/>
      <family val="3"/>
      <charset val="128"/>
    </font>
    <font>
      <b/>
      <u/>
      <sz val="14"/>
      <color rgb="FFFF0000"/>
      <name val="ＭＳ Ｐゴシック"/>
      <family val="3"/>
      <charset val="128"/>
      <scheme val="minor"/>
    </font>
    <font>
      <b/>
      <sz val="18"/>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b/>
      <sz val="20"/>
      <color rgb="FFFF0000"/>
      <name val="ＭＳ Ｐゴシック"/>
      <family val="3"/>
      <charset val="128"/>
      <scheme val="minor"/>
    </font>
    <font>
      <b/>
      <u/>
      <sz val="12"/>
      <color theme="1"/>
      <name val="ＭＳ Ｐゴシック"/>
      <family val="3"/>
      <charset val="128"/>
      <scheme val="minor"/>
    </font>
  </fonts>
  <fills count="5">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
      <patternFill patternType="solid">
        <fgColor rgb="FFFFFF00"/>
        <bgColor indexed="64"/>
      </patternFill>
    </fill>
  </fills>
  <borders count="22">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rgb="FFFF0000"/>
      </left>
      <right/>
      <top style="double">
        <color rgb="FFFF0000"/>
      </top>
      <bottom style="double">
        <color rgb="FFFF0000"/>
      </bottom>
      <diagonal/>
    </border>
    <border>
      <left/>
      <right/>
      <top style="double">
        <color rgb="FFFF0000"/>
      </top>
      <bottom style="double">
        <color rgb="FFFF0000"/>
      </bottom>
      <diagonal/>
    </border>
    <border>
      <left/>
      <right style="double">
        <color rgb="FFFF0000"/>
      </right>
      <top style="double">
        <color rgb="FFFF0000"/>
      </top>
      <bottom style="double">
        <color rgb="FFFF0000"/>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49">
    <xf numFmtId="0" fontId="0" fillId="0" borderId="0" xfId="0">
      <alignment vertical="center"/>
    </xf>
    <xf numFmtId="0" fontId="2" fillId="0" borderId="0" xfId="0" applyNumberFormat="1" applyFont="1">
      <alignment vertical="center"/>
    </xf>
    <xf numFmtId="0" fontId="3" fillId="0" borderId="0" xfId="0" applyNumberFormat="1" applyFont="1">
      <alignment vertical="center"/>
    </xf>
    <xf numFmtId="0" fontId="3" fillId="0" borderId="0" xfId="0" applyNumberFormat="1" applyFont="1" applyAlignment="1">
      <alignment horizontal="center" vertical="center"/>
    </xf>
    <xf numFmtId="0" fontId="2" fillId="0" borderId="0" xfId="0" applyNumberFormat="1" applyFont="1" applyAlignment="1">
      <alignment horizontal="center" vertical="center"/>
    </xf>
    <xf numFmtId="0" fontId="8" fillId="0" borderId="4" xfId="0" applyNumberFormat="1" applyFont="1" applyFill="1" applyBorder="1" applyAlignment="1">
      <alignment horizontal="center" vertical="center"/>
    </xf>
    <xf numFmtId="0" fontId="8" fillId="0" borderId="5" xfId="0" applyNumberFormat="1" applyFont="1" applyFill="1" applyBorder="1" applyAlignment="1">
      <alignment horizontal="center" vertical="center"/>
    </xf>
    <xf numFmtId="0" fontId="5" fillId="4" borderId="2" xfId="0" applyNumberFormat="1" applyFont="1" applyFill="1" applyBorder="1" applyAlignment="1">
      <alignment horizontal="center" vertical="center"/>
    </xf>
    <xf numFmtId="0" fontId="5" fillId="0" borderId="1" xfId="0" applyNumberFormat="1" applyFont="1" applyBorder="1" applyAlignment="1">
      <alignment horizontal="center" vertical="center"/>
    </xf>
    <xf numFmtId="0" fontId="5" fillId="0" borderId="0" xfId="0" applyNumberFormat="1" applyFont="1" applyAlignment="1">
      <alignment horizontal="center" vertical="center"/>
    </xf>
    <xf numFmtId="0" fontId="5" fillId="0" borderId="0" xfId="0" applyNumberFormat="1" applyFont="1">
      <alignment vertical="center"/>
    </xf>
    <xf numFmtId="0" fontId="13" fillId="0" borderId="0" xfId="0" applyNumberFormat="1" applyFont="1" applyAlignment="1">
      <alignment horizontal="left" vertical="center"/>
    </xf>
    <xf numFmtId="0" fontId="5" fillId="2" borderId="6" xfId="0" applyNumberFormat="1" applyFont="1" applyFill="1" applyBorder="1">
      <alignment vertical="center"/>
    </xf>
    <xf numFmtId="0" fontId="5" fillId="4" borderId="10" xfId="0" applyNumberFormat="1" applyFont="1" applyFill="1" applyBorder="1" applyAlignment="1">
      <alignment horizontal="center" vertical="center"/>
    </xf>
    <xf numFmtId="0" fontId="5" fillId="0" borderId="11" xfId="0" applyNumberFormat="1" applyFont="1" applyBorder="1" applyAlignment="1">
      <alignment horizontal="center" vertical="center"/>
    </xf>
    <xf numFmtId="0" fontId="5" fillId="4" borderId="12" xfId="0" applyNumberFormat="1" applyFont="1" applyFill="1" applyBorder="1" applyAlignment="1">
      <alignment horizontal="center" vertical="center"/>
    </xf>
    <xf numFmtId="0" fontId="5" fillId="0" borderId="13" xfId="0" applyNumberFormat="1" applyFont="1" applyBorder="1" applyAlignment="1">
      <alignment horizontal="center" vertical="center"/>
    </xf>
    <xf numFmtId="0" fontId="5" fillId="4" borderId="14" xfId="0" applyNumberFormat="1" applyFont="1" applyFill="1" applyBorder="1" applyAlignment="1">
      <alignment horizontal="center" vertical="center"/>
    </xf>
    <xf numFmtId="0" fontId="5" fillId="0" borderId="15" xfId="0" applyNumberFormat="1" applyFont="1" applyBorder="1" applyAlignment="1">
      <alignment horizontal="center" vertical="center"/>
    </xf>
    <xf numFmtId="0" fontId="5" fillId="2" borderId="10" xfId="0" applyNumberFormat="1" applyFont="1" applyFill="1" applyBorder="1">
      <alignment vertical="center"/>
    </xf>
    <xf numFmtId="0" fontId="5" fillId="2" borderId="11" xfId="0" applyNumberFormat="1" applyFont="1" applyFill="1" applyBorder="1">
      <alignment vertical="center"/>
    </xf>
    <xf numFmtId="0" fontId="5" fillId="2" borderId="12" xfId="0" applyNumberFormat="1" applyFont="1" applyFill="1" applyBorder="1">
      <alignment vertical="center"/>
    </xf>
    <xf numFmtId="0" fontId="5" fillId="2" borderId="16" xfId="0" applyNumberFormat="1" applyFont="1" applyFill="1" applyBorder="1">
      <alignment vertical="center"/>
    </xf>
    <xf numFmtId="0" fontId="5" fillId="2" borderId="15" xfId="0" applyNumberFormat="1" applyFont="1" applyFill="1" applyBorder="1">
      <alignment vertical="center"/>
    </xf>
    <xf numFmtId="0" fontId="4" fillId="0" borderId="0" xfId="0" applyNumberFormat="1" applyFont="1" applyAlignment="1">
      <alignment vertical="center"/>
    </xf>
    <xf numFmtId="0" fontId="14" fillId="0" borderId="4" xfId="0" applyNumberFormat="1" applyFont="1" applyFill="1" applyBorder="1" applyAlignment="1">
      <alignment horizontal="center" vertical="center"/>
    </xf>
    <xf numFmtId="0" fontId="5" fillId="2" borderId="20" xfId="0" applyNumberFormat="1" applyFont="1" applyFill="1" applyBorder="1">
      <alignment vertical="center"/>
    </xf>
    <xf numFmtId="0" fontId="5" fillId="2" borderId="18" xfId="0" applyNumberFormat="1" applyFont="1" applyFill="1" applyBorder="1">
      <alignment vertical="center"/>
    </xf>
    <xf numFmtId="0" fontId="5" fillId="2" borderId="21" xfId="0" applyNumberFormat="1" applyFont="1" applyFill="1" applyBorder="1">
      <alignment vertical="center"/>
    </xf>
    <xf numFmtId="0" fontId="5" fillId="4" borderId="20" xfId="0" applyNumberFormat="1" applyFont="1" applyFill="1" applyBorder="1" applyAlignment="1">
      <alignment horizontal="center" vertical="center"/>
    </xf>
    <xf numFmtId="0" fontId="5" fillId="0" borderId="21" xfId="0" applyNumberFormat="1" applyFont="1" applyBorder="1" applyAlignment="1">
      <alignment horizontal="center" vertical="center"/>
    </xf>
    <xf numFmtId="0" fontId="7" fillId="0" borderId="0" xfId="0" applyNumberFormat="1" applyFont="1" applyAlignment="1">
      <alignment horizontal="right" vertical="center" indent="1"/>
    </xf>
    <xf numFmtId="0" fontId="11" fillId="0" borderId="0" xfId="0" applyNumberFormat="1" applyFont="1" applyAlignment="1">
      <alignment horizontal="right" vertical="center"/>
    </xf>
    <xf numFmtId="0" fontId="5" fillId="0" borderId="0" xfId="0" applyNumberFormat="1" applyFont="1" applyAlignment="1">
      <alignment horizontal="center" vertical="center" shrinkToFit="1"/>
    </xf>
    <xf numFmtId="0" fontId="6" fillId="0" borderId="0" xfId="0" applyNumberFormat="1" applyFont="1" applyFill="1" applyBorder="1" applyAlignment="1">
      <alignment horizontal="center" vertical="center"/>
    </xf>
    <xf numFmtId="0" fontId="14" fillId="0" borderId="3" xfId="0" applyNumberFormat="1" applyFont="1" applyFill="1" applyBorder="1" applyAlignment="1">
      <alignment horizontal="center" vertical="center"/>
    </xf>
    <xf numFmtId="0" fontId="14" fillId="0" borderId="4" xfId="0" applyNumberFormat="1" applyFont="1" applyFill="1" applyBorder="1" applyAlignment="1">
      <alignment horizontal="center" vertical="center"/>
    </xf>
    <xf numFmtId="0" fontId="5" fillId="3" borderId="17" xfId="0" applyNumberFormat="1" applyFont="1" applyFill="1" applyBorder="1" applyAlignment="1">
      <alignment horizontal="center" vertical="center"/>
    </xf>
    <xf numFmtId="0" fontId="5" fillId="3" borderId="19" xfId="0" applyNumberFormat="1" applyFont="1" applyFill="1" applyBorder="1" applyAlignment="1">
      <alignment horizontal="center" vertical="center"/>
    </xf>
    <xf numFmtId="0" fontId="5" fillId="3" borderId="7" xfId="0" applyNumberFormat="1" applyFont="1" applyFill="1" applyBorder="1" applyAlignment="1">
      <alignment horizontal="center" vertical="center"/>
    </xf>
    <xf numFmtId="0" fontId="5" fillId="3" borderId="8" xfId="0" applyNumberFormat="1" applyFont="1" applyFill="1" applyBorder="1" applyAlignment="1">
      <alignment horizontal="center" vertical="center"/>
    </xf>
    <xf numFmtId="0" fontId="5" fillId="3" borderId="9" xfId="0" applyNumberFormat="1" applyFont="1" applyFill="1" applyBorder="1" applyAlignment="1">
      <alignment horizontal="center" vertical="center"/>
    </xf>
    <xf numFmtId="0" fontId="12" fillId="0" borderId="0" xfId="0" applyNumberFormat="1" applyFont="1" applyAlignment="1">
      <alignment horizontal="left" vertical="center" wrapText="1" indent="2"/>
    </xf>
    <xf numFmtId="0" fontId="4" fillId="0" borderId="0" xfId="0" applyNumberFormat="1" applyFont="1" applyAlignment="1">
      <alignment horizontal="center" vertical="center"/>
    </xf>
    <xf numFmtId="0" fontId="5" fillId="3" borderId="18" xfId="0" applyNumberFormat="1" applyFont="1" applyFill="1" applyBorder="1" applyAlignment="1">
      <alignment horizontal="center" vertical="center"/>
    </xf>
    <xf numFmtId="0" fontId="5" fillId="2" borderId="20" xfId="0" applyNumberFormat="1" applyFont="1" applyFill="1" applyBorder="1" applyAlignment="1">
      <alignment horizontal="right" vertical="center"/>
    </xf>
    <xf numFmtId="0" fontId="5" fillId="2" borderId="18" xfId="0" applyNumberFormat="1" applyFont="1" applyFill="1" applyBorder="1" applyAlignment="1">
      <alignment horizontal="right" vertical="center"/>
    </xf>
    <xf numFmtId="0" fontId="5" fillId="2" borderId="18" xfId="0" applyNumberFormat="1" applyFont="1" applyFill="1" applyBorder="1" applyAlignment="1">
      <alignment horizontal="center" vertical="center"/>
    </xf>
    <xf numFmtId="0" fontId="5" fillId="2" borderId="21" xfId="0" applyNumberFormat="1"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CC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21"/>
  <sheetViews>
    <sheetView showGridLines="0" tabSelected="1" view="pageBreakPreview" zoomScaleNormal="85" zoomScaleSheetLayoutView="100" workbookViewId="0">
      <selection activeCell="G17" sqref="G17"/>
    </sheetView>
  </sheetViews>
  <sheetFormatPr defaultColWidth="5.375" defaultRowHeight="14.25" x14ac:dyDescent="0.15"/>
  <cols>
    <col min="1" max="1" width="7.125" style="4" customWidth="1"/>
    <col min="2" max="2" width="5.5" style="4" customWidth="1"/>
    <col min="3" max="3" width="7.125" style="4" customWidth="1"/>
    <col min="4" max="4" width="5.5" style="4" customWidth="1"/>
    <col min="5" max="5" width="7.125" style="4" customWidth="1"/>
    <col min="6" max="6" width="5.5" style="4" customWidth="1"/>
    <col min="7" max="7" width="7.25" style="4" bestFit="1" customWidth="1"/>
    <col min="8" max="8" width="7.125" style="4" customWidth="1"/>
    <col min="9" max="9" width="5.5" style="4" customWidth="1"/>
    <col min="10" max="10" width="7.125" style="4" customWidth="1"/>
    <col min="11" max="11" width="5.5" style="4" customWidth="1"/>
    <col min="12" max="12" width="7.125" style="4" customWidth="1"/>
    <col min="13" max="13" width="5.5" style="4" customWidth="1"/>
    <col min="14" max="14" width="5" style="1" customWidth="1"/>
    <col min="15" max="15" width="6.25" style="1" customWidth="1"/>
    <col min="16" max="16" width="3.875" style="1" customWidth="1"/>
    <col min="17" max="17" width="4" style="1" customWidth="1"/>
    <col min="18" max="16384" width="5.375" style="1"/>
  </cols>
  <sheetData>
    <row r="1" spans="1:17" ht="29.25" customHeight="1" x14ac:dyDescent="0.15">
      <c r="K1" s="32" t="s">
        <v>10</v>
      </c>
      <c r="L1" s="32"/>
      <c r="M1" s="32"/>
      <c r="N1" s="32"/>
      <c r="O1" s="32"/>
      <c r="P1" s="32"/>
    </row>
    <row r="2" spans="1:17" ht="104.25" customHeight="1" x14ac:dyDescent="0.15">
      <c r="A2" s="42" t="s">
        <v>19</v>
      </c>
      <c r="B2" s="42"/>
      <c r="C2" s="42"/>
      <c r="D2" s="42"/>
      <c r="E2" s="42"/>
      <c r="F2" s="42"/>
      <c r="G2" s="42"/>
      <c r="H2" s="42"/>
      <c r="I2" s="42"/>
      <c r="J2" s="42"/>
      <c r="K2" s="42"/>
      <c r="L2" s="42"/>
      <c r="M2" s="42"/>
      <c r="N2" s="42"/>
      <c r="O2" s="42"/>
      <c r="P2" s="42"/>
    </row>
    <row r="3" spans="1:17" ht="39" customHeight="1" x14ac:dyDescent="0.15">
      <c r="A3" s="43" t="s">
        <v>9</v>
      </c>
      <c r="B3" s="43"/>
      <c r="C3" s="43"/>
      <c r="D3" s="43"/>
      <c r="E3" s="43"/>
      <c r="F3" s="43"/>
      <c r="G3" s="43"/>
      <c r="H3" s="43"/>
      <c r="I3" s="43"/>
      <c r="J3" s="43"/>
      <c r="K3" s="43"/>
      <c r="L3" s="43"/>
      <c r="M3" s="43"/>
      <c r="N3" s="43"/>
      <c r="O3" s="43"/>
      <c r="P3" s="43"/>
      <c r="Q3" s="24"/>
    </row>
    <row r="4" spans="1:17" ht="23.25" customHeight="1" x14ac:dyDescent="0.15">
      <c r="A4" s="31" t="s">
        <v>7</v>
      </c>
      <c r="B4" s="31"/>
      <c r="C4" s="31"/>
      <c r="D4" s="31"/>
      <c r="E4" s="31"/>
      <c r="F4" s="31"/>
      <c r="G4" s="31"/>
      <c r="H4" s="31"/>
      <c r="I4" s="31"/>
      <c r="J4" s="31"/>
      <c r="K4" s="31"/>
      <c r="L4" s="31"/>
      <c r="M4" s="31"/>
      <c r="N4" s="31"/>
      <c r="O4" s="31"/>
      <c r="P4" s="31"/>
    </row>
    <row r="5" spans="1:17" ht="22.5" customHeight="1" thickBot="1" x14ac:dyDescent="0.2">
      <c r="A5" s="11" t="s">
        <v>11</v>
      </c>
    </row>
    <row r="6" spans="1:17" s="10" customFormat="1" ht="25.5" customHeight="1" thickBot="1" x14ac:dyDescent="0.2">
      <c r="A6" s="37" t="s">
        <v>6</v>
      </c>
      <c r="B6" s="38"/>
      <c r="C6" s="29"/>
      <c r="D6" s="30" t="s">
        <v>0</v>
      </c>
      <c r="E6" s="9"/>
      <c r="F6" s="9"/>
      <c r="G6" s="9"/>
      <c r="H6" s="9"/>
      <c r="I6" s="9"/>
    </row>
    <row r="7" spans="1:17" s="10" customFormat="1" ht="11.25" customHeight="1" thickBot="1" x14ac:dyDescent="0.2">
      <c r="A7" s="9"/>
      <c r="B7" s="9"/>
      <c r="C7" s="9"/>
      <c r="D7" s="9"/>
      <c r="E7" s="9"/>
      <c r="F7" s="9"/>
      <c r="G7" s="9"/>
      <c r="H7" s="9"/>
      <c r="I7" s="9"/>
      <c r="J7" s="9"/>
      <c r="K7" s="9"/>
      <c r="L7" s="9"/>
      <c r="M7" s="9"/>
    </row>
    <row r="8" spans="1:17" s="9" customFormat="1" ht="31.5" customHeight="1" x14ac:dyDescent="0.15">
      <c r="A8" s="39" t="s">
        <v>4</v>
      </c>
      <c r="B8" s="40"/>
      <c r="C8" s="40"/>
      <c r="D8" s="40"/>
      <c r="E8" s="40"/>
      <c r="F8" s="41"/>
      <c r="G8" s="39" t="s">
        <v>14</v>
      </c>
      <c r="H8" s="40"/>
      <c r="I8" s="40"/>
      <c r="J8" s="40"/>
      <c r="K8" s="40"/>
      <c r="L8" s="41"/>
      <c r="M8" s="39" t="s">
        <v>15</v>
      </c>
      <c r="N8" s="40"/>
      <c r="O8" s="40"/>
      <c r="P8" s="41"/>
    </row>
    <row r="9" spans="1:17" s="10" customFormat="1" ht="27.75" customHeight="1" x14ac:dyDescent="0.15">
      <c r="A9" s="13"/>
      <c r="B9" s="8" t="s">
        <v>0</v>
      </c>
      <c r="C9" s="7"/>
      <c r="D9" s="8" t="s">
        <v>1</v>
      </c>
      <c r="E9" s="7"/>
      <c r="F9" s="14" t="s">
        <v>2</v>
      </c>
      <c r="G9" s="13"/>
      <c r="H9" s="8" t="s">
        <v>0</v>
      </c>
      <c r="I9" s="7"/>
      <c r="J9" s="8" t="s">
        <v>1</v>
      </c>
      <c r="K9" s="7"/>
      <c r="L9" s="14" t="s">
        <v>2</v>
      </c>
      <c r="M9" s="19" t="str">
        <f t="shared" ref="M9:M14" si="0">IF(AND(E9&lt;&gt;"",K9&lt;&gt;""),DATEDIF(DATE(A9,C9,E9),DATE(G9,I9,K9),"M"),"")</f>
        <v/>
      </c>
      <c r="N9" s="12" t="s">
        <v>5</v>
      </c>
      <c r="O9" s="12" t="str">
        <f>IF(M9&lt;&gt;"",DATEDIF(DATE(A9,C9,E9),DATE(G9,I9,K9),"MD"),"")</f>
        <v/>
      </c>
      <c r="P9" s="20" t="s">
        <v>13</v>
      </c>
    </row>
    <row r="10" spans="1:17" s="10" customFormat="1" ht="27.75" customHeight="1" x14ac:dyDescent="0.15">
      <c r="A10" s="13"/>
      <c r="B10" s="8" t="s">
        <v>0</v>
      </c>
      <c r="C10" s="7"/>
      <c r="D10" s="8" t="s">
        <v>1</v>
      </c>
      <c r="E10" s="7"/>
      <c r="F10" s="14" t="s">
        <v>2</v>
      </c>
      <c r="G10" s="13"/>
      <c r="H10" s="8" t="s">
        <v>0</v>
      </c>
      <c r="I10" s="7"/>
      <c r="J10" s="8" t="s">
        <v>1</v>
      </c>
      <c r="K10" s="7"/>
      <c r="L10" s="14" t="s">
        <v>2</v>
      </c>
      <c r="M10" s="19" t="str">
        <f t="shared" si="0"/>
        <v/>
      </c>
      <c r="N10" s="12" t="s">
        <v>5</v>
      </c>
      <c r="O10" s="12" t="str">
        <f t="shared" ref="O10:O14" si="1">IF(M10&lt;&gt;"",DATEDIF(DATE(A10,C10,E10),DATE(G10,I10,K10),"MD"),"")</f>
        <v/>
      </c>
      <c r="P10" s="20" t="s">
        <v>13</v>
      </c>
    </row>
    <row r="11" spans="1:17" s="10" customFormat="1" ht="27.75" customHeight="1" x14ac:dyDescent="0.15">
      <c r="A11" s="13"/>
      <c r="B11" s="8" t="s">
        <v>0</v>
      </c>
      <c r="C11" s="7"/>
      <c r="D11" s="8" t="s">
        <v>1</v>
      </c>
      <c r="E11" s="7"/>
      <c r="F11" s="14" t="s">
        <v>2</v>
      </c>
      <c r="G11" s="13"/>
      <c r="H11" s="8" t="s">
        <v>0</v>
      </c>
      <c r="I11" s="7"/>
      <c r="J11" s="8" t="s">
        <v>1</v>
      </c>
      <c r="K11" s="7"/>
      <c r="L11" s="14" t="s">
        <v>2</v>
      </c>
      <c r="M11" s="19" t="str">
        <f t="shared" si="0"/>
        <v/>
      </c>
      <c r="N11" s="12" t="s">
        <v>5</v>
      </c>
      <c r="O11" s="12" t="str">
        <f t="shared" si="1"/>
        <v/>
      </c>
      <c r="P11" s="20" t="s">
        <v>12</v>
      </c>
    </row>
    <row r="12" spans="1:17" s="10" customFormat="1" ht="27.75" customHeight="1" x14ac:dyDescent="0.15">
      <c r="A12" s="13"/>
      <c r="B12" s="8" t="s">
        <v>0</v>
      </c>
      <c r="C12" s="7"/>
      <c r="D12" s="8" t="s">
        <v>1</v>
      </c>
      <c r="E12" s="7"/>
      <c r="F12" s="14" t="s">
        <v>2</v>
      </c>
      <c r="G12" s="13"/>
      <c r="H12" s="8" t="s">
        <v>0</v>
      </c>
      <c r="I12" s="7"/>
      <c r="J12" s="8" t="s">
        <v>1</v>
      </c>
      <c r="K12" s="7"/>
      <c r="L12" s="14" t="s">
        <v>13</v>
      </c>
      <c r="M12" s="19" t="str">
        <f t="shared" si="0"/>
        <v/>
      </c>
      <c r="N12" s="12" t="s">
        <v>5</v>
      </c>
      <c r="O12" s="12" t="str">
        <f t="shared" si="1"/>
        <v/>
      </c>
      <c r="P12" s="20" t="s">
        <v>12</v>
      </c>
    </row>
    <row r="13" spans="1:17" s="10" customFormat="1" ht="27.75" customHeight="1" x14ac:dyDescent="0.15">
      <c r="A13" s="13"/>
      <c r="B13" s="8" t="s">
        <v>0</v>
      </c>
      <c r="C13" s="7"/>
      <c r="D13" s="8" t="s">
        <v>1</v>
      </c>
      <c r="E13" s="7"/>
      <c r="F13" s="14" t="s">
        <v>2</v>
      </c>
      <c r="G13" s="13"/>
      <c r="H13" s="8" t="s">
        <v>0</v>
      </c>
      <c r="I13" s="7"/>
      <c r="J13" s="8" t="s">
        <v>1</v>
      </c>
      <c r="K13" s="7"/>
      <c r="L13" s="14" t="s">
        <v>2</v>
      </c>
      <c r="M13" s="19" t="str">
        <f t="shared" si="0"/>
        <v/>
      </c>
      <c r="N13" s="12" t="s">
        <v>5</v>
      </c>
      <c r="O13" s="12" t="str">
        <f t="shared" si="1"/>
        <v/>
      </c>
      <c r="P13" s="20" t="s">
        <v>12</v>
      </c>
    </row>
    <row r="14" spans="1:17" s="10" customFormat="1" ht="27.75" customHeight="1" thickBot="1" x14ac:dyDescent="0.2">
      <c r="A14" s="15"/>
      <c r="B14" s="16" t="s">
        <v>0</v>
      </c>
      <c r="C14" s="17"/>
      <c r="D14" s="16" t="s">
        <v>1</v>
      </c>
      <c r="E14" s="17"/>
      <c r="F14" s="18" t="s">
        <v>2</v>
      </c>
      <c r="G14" s="15"/>
      <c r="H14" s="16" t="s">
        <v>0</v>
      </c>
      <c r="I14" s="17"/>
      <c r="J14" s="16" t="s">
        <v>1</v>
      </c>
      <c r="K14" s="17"/>
      <c r="L14" s="18" t="s">
        <v>2</v>
      </c>
      <c r="M14" s="21" t="str">
        <f t="shared" si="0"/>
        <v/>
      </c>
      <c r="N14" s="22" t="s">
        <v>5</v>
      </c>
      <c r="O14" s="22" t="str">
        <f t="shared" si="1"/>
        <v/>
      </c>
      <c r="P14" s="23" t="s">
        <v>12</v>
      </c>
    </row>
    <row r="15" spans="1:17" s="10" customFormat="1" ht="29.25" customHeight="1" thickBot="1" x14ac:dyDescent="0.2">
      <c r="A15" s="9"/>
      <c r="B15" s="9"/>
      <c r="C15" s="9"/>
      <c r="D15" s="9"/>
      <c r="E15" s="9"/>
      <c r="F15" s="9"/>
      <c r="G15" s="9"/>
      <c r="H15" s="9"/>
      <c r="I15" s="37" t="s">
        <v>16</v>
      </c>
      <c r="J15" s="44"/>
      <c r="K15" s="44"/>
      <c r="L15" s="38"/>
      <c r="M15" s="26">
        <f>SUM(M9:M14)+INT(SUM(O9:O14)/30)</f>
        <v>0</v>
      </c>
      <c r="N15" s="27" t="s">
        <v>5</v>
      </c>
      <c r="O15" s="27">
        <f>MOD(SUM(O9:O14),30)</f>
        <v>0</v>
      </c>
      <c r="P15" s="28" t="s">
        <v>13</v>
      </c>
    </row>
    <row r="16" spans="1:17" s="10" customFormat="1" ht="29.25" customHeight="1" thickBot="1" x14ac:dyDescent="0.2">
      <c r="A16" s="9"/>
      <c r="B16" s="9"/>
      <c r="C16" s="9"/>
      <c r="D16" s="9"/>
      <c r="E16" s="9"/>
      <c r="F16" s="9"/>
      <c r="G16" s="9"/>
      <c r="H16" s="9"/>
      <c r="I16" s="37" t="s">
        <v>18</v>
      </c>
      <c r="J16" s="44"/>
      <c r="K16" s="44"/>
      <c r="L16" s="38"/>
      <c r="M16" s="45">
        <f>IF(OR(AND(M15=3,O15=0),M15&lt;3),0,IF(O15=0,CEILING(M15,3),CEILING(M15+1,3)))</f>
        <v>0</v>
      </c>
      <c r="N16" s="46"/>
      <c r="O16" s="47" t="s">
        <v>17</v>
      </c>
      <c r="P16" s="48"/>
    </row>
    <row r="17" spans="1:16" s="2" customFormat="1" ht="12.75" customHeight="1" thickBot="1" x14ac:dyDescent="0.2">
      <c r="A17" s="3"/>
      <c r="B17" s="3"/>
      <c r="C17" s="3"/>
      <c r="D17" s="3"/>
      <c r="E17" s="3"/>
      <c r="F17" s="3"/>
      <c r="G17" s="3"/>
      <c r="H17" s="3"/>
      <c r="I17" s="3"/>
      <c r="J17" s="3"/>
      <c r="K17" s="3"/>
      <c r="L17" s="3"/>
      <c r="M17" s="3"/>
    </row>
    <row r="18" spans="1:16" s="2" customFormat="1" ht="35.25" customHeight="1" thickTop="1" thickBot="1" x14ac:dyDescent="0.2">
      <c r="A18" s="34" t="s">
        <v>3</v>
      </c>
      <c r="B18" s="34"/>
      <c r="C18" s="34"/>
      <c r="D18" s="34"/>
      <c r="E18" s="35" t="str">
        <f>IF(C6="","",C6+4+INT(M16/12))</f>
        <v/>
      </c>
      <c r="F18" s="36"/>
      <c r="G18" s="5" t="s">
        <v>0</v>
      </c>
      <c r="H18" s="25" t="str">
        <f>IF(E18="","",MOD(M16,12)+3)</f>
        <v/>
      </c>
      <c r="I18" s="5" t="s">
        <v>1</v>
      </c>
      <c r="J18" s="25" t="str">
        <f>IF(E18="","",DAY(DATE(E18,H18+1,1)-1))</f>
        <v/>
      </c>
      <c r="K18" s="6" t="s">
        <v>2</v>
      </c>
      <c r="L18" s="3"/>
      <c r="M18" s="3"/>
    </row>
    <row r="19" spans="1:16" s="2" customFormat="1" ht="24" customHeight="1" thickTop="1" x14ac:dyDescent="0.15">
      <c r="A19" s="3"/>
      <c r="B19" s="3"/>
      <c r="C19" s="3"/>
      <c r="D19" s="3"/>
      <c r="E19" s="33" t="s">
        <v>8</v>
      </c>
      <c r="F19" s="33"/>
      <c r="G19" s="33"/>
      <c r="H19" s="33"/>
      <c r="I19" s="33"/>
      <c r="J19" s="33"/>
      <c r="K19" s="33"/>
      <c r="L19" s="33"/>
      <c r="M19" s="33"/>
      <c r="N19" s="33"/>
      <c r="O19" s="33"/>
      <c r="P19" s="33"/>
    </row>
    <row r="20" spans="1:16" s="2" customFormat="1" ht="17.25" x14ac:dyDescent="0.15">
      <c r="A20" s="3"/>
      <c r="B20" s="3"/>
      <c r="C20" s="3"/>
      <c r="D20" s="3"/>
      <c r="E20" s="3"/>
      <c r="F20" s="3"/>
      <c r="G20" s="3"/>
      <c r="H20" s="3"/>
      <c r="I20" s="3"/>
      <c r="J20" s="3"/>
      <c r="K20" s="3"/>
      <c r="L20" s="3"/>
      <c r="M20" s="3"/>
    </row>
    <row r="21" spans="1:16" s="2" customFormat="1" ht="17.25" x14ac:dyDescent="0.15">
      <c r="A21" s="3"/>
      <c r="B21" s="3"/>
      <c r="C21" s="3"/>
      <c r="D21" s="3"/>
      <c r="E21" s="3"/>
      <c r="F21" s="3"/>
    </row>
  </sheetData>
  <sheetProtection password="CCF9" sheet="1" objects="1" scenarios="1"/>
  <protectedRanges>
    <protectedRange sqref="C6 A9:A14 C9:C14 E9:E14 G9:G14 I9:I14 K9:K14" name="範囲1"/>
  </protectedRanges>
  <mergeCells count="15">
    <mergeCell ref="A4:P4"/>
    <mergeCell ref="K1:P1"/>
    <mergeCell ref="E19:P19"/>
    <mergeCell ref="A18:D18"/>
    <mergeCell ref="E18:F18"/>
    <mergeCell ref="A6:B6"/>
    <mergeCell ref="A8:F8"/>
    <mergeCell ref="G8:L8"/>
    <mergeCell ref="M8:P8"/>
    <mergeCell ref="A2:P2"/>
    <mergeCell ref="A3:P3"/>
    <mergeCell ref="I15:L15"/>
    <mergeCell ref="I16:L16"/>
    <mergeCell ref="M16:N16"/>
    <mergeCell ref="O16:P16"/>
  </mergeCells>
  <phoneticPr fontId="1"/>
  <printOptions horizontalCentered="1"/>
  <pageMargins left="0.23622047244094491" right="0.23622047244094491" top="0.74803149606299213" bottom="0.74803149606299213" header="0.31496062992125984" footer="0.31496062992125984"/>
  <pageSetup paperSize="9" scale="111"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昼</vt:lpstr>
      <vt:lpstr>昼!Print_Area</vt:lpstr>
    </vt:vector>
  </TitlesOfParts>
  <Company>岡山大学</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吉岡　翔一</dc:creator>
  <cp:lastModifiedBy>吉岡　翔一</cp:lastModifiedBy>
  <cp:lastPrinted>2019-07-25T06:09:15Z</cp:lastPrinted>
  <dcterms:created xsi:type="dcterms:W3CDTF">2019-07-08T06:49:49Z</dcterms:created>
  <dcterms:modified xsi:type="dcterms:W3CDTF">2019-09-13T00:51:39Z</dcterms:modified>
</cp:coreProperties>
</file>